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8195" windowHeight="10800"/>
  </bookViews>
  <sheets>
    <sheet name="MH vs LED" sheetId="1" r:id="rId1"/>
  </sheets>
  <definedNames>
    <definedName name="_xlnm.Print_Area" localSheetId="0">'MH vs LED'!$A$1:$N$8</definedName>
  </definedNames>
  <calcPr calcId="125725"/>
</workbook>
</file>

<file path=xl/calcChain.xml><?xml version="1.0" encoding="utf-8"?>
<calcChain xmlns="http://schemas.openxmlformats.org/spreadsheetml/2006/main">
  <c r="G5" i="1"/>
  <c r="D5"/>
  <c r="E5" s="1"/>
  <c r="K5"/>
  <c r="F5"/>
  <c r="K4"/>
  <c r="E4"/>
  <c r="H4" s="1"/>
  <c r="L5" l="1"/>
  <c r="H5"/>
  <c r="I5" s="1"/>
  <c r="M5" l="1"/>
  <c r="I6"/>
</calcChain>
</file>

<file path=xl/sharedStrings.xml><?xml version="1.0" encoding="utf-8"?>
<sst xmlns="http://schemas.openxmlformats.org/spreadsheetml/2006/main" count="16" uniqueCount="15">
  <si>
    <t>Napi üzemidő</t>
  </si>
  <si>
    <t>Villamos energiadíj</t>
  </si>
  <si>
    <t>Lámpatest mennyiség</t>
  </si>
  <si>
    <t>Éves energiaköltség</t>
  </si>
  <si>
    <t>Éves 
megtakarítás</t>
  </si>
  <si>
    <t>Lámpatest egységára</t>
  </si>
  <si>
    <t>Lámpatestek ára</t>
  </si>
  <si>
    <t>Megtérülés</t>
  </si>
  <si>
    <t>-</t>
  </si>
  <si>
    <t>Éves üzemidő</t>
  </si>
  <si>
    <t>Beruházási többletköltség</t>
  </si>
  <si>
    <t xml:space="preserve"> 90W LED / Venture VisionLED</t>
  </si>
  <si>
    <t>250W Venture / LEG ALTAIR MH</t>
  </si>
  <si>
    <t>h=8m</t>
  </si>
  <si>
    <t xml:space="preserve">Útvilágítás 
15 lx d=30m h=10m
22 lx d=23m h= 8m </t>
  </si>
</sst>
</file>

<file path=xl/styles.xml><?xml version="1.0" encoding="utf-8"?>
<styleSheet xmlns="http://schemas.openxmlformats.org/spreadsheetml/2006/main">
  <numFmts count="7">
    <numFmt numFmtId="164" formatCode="#,###&quot; W&quot;"/>
    <numFmt numFmtId="165" formatCode="#,###&quot; h&quot;"/>
    <numFmt numFmtId="166" formatCode="#,###&quot; Ft/kWh&quot;"/>
    <numFmt numFmtId="167" formatCode="#,###&quot; db&quot;"/>
    <numFmt numFmtId="168" formatCode="#,##0\ &quot;Ft&quot;"/>
    <numFmt numFmtId="169" formatCode="#,###&quot; Ft/év&quot;"/>
    <numFmt numFmtId="170" formatCode="#,###.0&quot; év&quot;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Arial CE"/>
      <charset val="238"/>
    </font>
    <font>
      <sz val="11"/>
      <name val="Arial CE"/>
      <charset val="238"/>
    </font>
    <font>
      <b/>
      <sz val="14"/>
      <color rgb="FFFF000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/>
    </xf>
    <xf numFmtId="166" fontId="4" fillId="0" borderId="2" xfId="0" applyNumberFormat="1" applyFont="1" applyFill="1" applyBorder="1" applyAlignment="1">
      <alignment horizontal="center" vertical="center"/>
    </xf>
    <xf numFmtId="167" fontId="4" fillId="0" borderId="2" xfId="0" applyNumberFormat="1" applyFont="1" applyFill="1" applyBorder="1" applyAlignment="1">
      <alignment horizontal="center" vertical="center"/>
    </xf>
    <xf numFmtId="168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7" fontId="4" fillId="0" borderId="5" xfId="0" applyNumberFormat="1" applyFont="1" applyFill="1" applyBorder="1" applyAlignment="1">
      <alignment horizontal="center" vertical="center"/>
    </xf>
    <xf numFmtId="168" fontId="4" fillId="0" borderId="5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9" fontId="3" fillId="2" borderId="5" xfId="0" applyNumberFormat="1" applyFont="1" applyFill="1" applyBorder="1" applyAlignment="1">
      <alignment horizontal="center" vertical="center"/>
    </xf>
    <xf numFmtId="9" fontId="2" fillId="2" borderId="0" xfId="1" applyNumberFormat="1" applyFont="1" applyFill="1" applyAlignment="1">
      <alignment horizontal="center"/>
    </xf>
    <xf numFmtId="168" fontId="0" fillId="0" borderId="0" xfId="0" applyNumberFormat="1"/>
    <xf numFmtId="168" fontId="3" fillId="3" borderId="5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168" fontId="4" fillId="0" borderId="3" xfId="0" applyNumberFormat="1" applyFont="1" applyFill="1" applyBorder="1" applyAlignment="1">
      <alignment horizontal="center" vertical="center"/>
    </xf>
    <xf numFmtId="170" fontId="5" fillId="3" borderId="6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horizontal="center" vertical="center"/>
    </xf>
    <xf numFmtId="165" fontId="4" fillId="4" borderId="5" xfId="0" applyNumberFormat="1" applyFont="1" applyFill="1" applyBorder="1" applyAlignment="1">
      <alignment horizontal="center" vertical="center"/>
    </xf>
  </cellXfs>
  <cellStyles count="2">
    <cellStyle name="Normál" xfId="0" builtinId="0"/>
    <cellStyle name="Százalék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N9"/>
  <sheetViews>
    <sheetView tabSelected="1" view="pageBreakPreview" zoomScale="89" zoomScaleNormal="87" zoomScaleSheetLayoutView="89" workbookViewId="0">
      <selection activeCell="M5" sqref="M5"/>
    </sheetView>
  </sheetViews>
  <sheetFormatPr defaultRowHeight="15"/>
  <cols>
    <col min="1" max="1" width="4.140625" customWidth="1"/>
    <col min="2" max="2" width="28.140625" customWidth="1"/>
    <col min="3" max="3" width="14.7109375" customWidth="1"/>
    <col min="4" max="4" width="11.28515625" customWidth="1"/>
    <col min="5" max="5" width="14" customWidth="1"/>
    <col min="6" max="6" width="14.28515625" customWidth="1"/>
    <col min="7" max="7" width="13.140625" customWidth="1"/>
    <col min="8" max="9" width="16.28515625" customWidth="1"/>
    <col min="10" max="10" width="15.140625" customWidth="1"/>
    <col min="11" max="11" width="14.7109375" customWidth="1"/>
    <col min="12" max="12" width="18" customWidth="1"/>
    <col min="13" max="13" width="14.7109375" customWidth="1"/>
    <col min="14" max="14" width="4.28515625" style="1" customWidth="1"/>
  </cols>
  <sheetData>
    <row r="2" spans="2:13" ht="15.75" thickBot="1"/>
    <row r="3" spans="2:13" ht="45.75" thickBot="1">
      <c r="B3" s="15" t="s">
        <v>14</v>
      </c>
      <c r="C3" s="16" t="s">
        <v>13</v>
      </c>
      <c r="D3" s="16" t="s">
        <v>0</v>
      </c>
      <c r="E3" s="16" t="s">
        <v>9</v>
      </c>
      <c r="F3" s="16" t="s">
        <v>1</v>
      </c>
      <c r="G3" s="16" t="s">
        <v>2</v>
      </c>
      <c r="H3" s="16" t="s">
        <v>3</v>
      </c>
      <c r="I3" s="22" t="s">
        <v>4</v>
      </c>
      <c r="J3" s="16" t="s">
        <v>5</v>
      </c>
      <c r="K3" s="16" t="s">
        <v>6</v>
      </c>
      <c r="L3" s="21" t="s">
        <v>10</v>
      </c>
      <c r="M3" s="23" t="s">
        <v>7</v>
      </c>
    </row>
    <row r="4" spans="2:13" ht="28.5">
      <c r="B4" s="2" t="s">
        <v>12</v>
      </c>
      <c r="C4" s="3">
        <v>270</v>
      </c>
      <c r="D4" s="26">
        <v>10</v>
      </c>
      <c r="E4" s="4">
        <f>355*D4</f>
        <v>3550</v>
      </c>
      <c r="F4" s="5">
        <v>25</v>
      </c>
      <c r="G4" s="6">
        <v>15</v>
      </c>
      <c r="H4" s="7">
        <f>C4/1000*E4*F4*G4</f>
        <v>359437.50000000006</v>
      </c>
      <c r="I4" s="8" t="s">
        <v>8</v>
      </c>
      <c r="J4" s="7">
        <v>40000</v>
      </c>
      <c r="K4" s="7">
        <f>G4*J4</f>
        <v>600000</v>
      </c>
      <c r="L4" s="7"/>
      <c r="M4" s="24" t="s">
        <v>8</v>
      </c>
    </row>
    <row r="5" spans="2:13" ht="29.25" thickBot="1">
      <c r="B5" s="9" t="s">
        <v>11</v>
      </c>
      <c r="C5" s="10">
        <v>90</v>
      </c>
      <c r="D5" s="27">
        <f>D4</f>
        <v>10</v>
      </c>
      <c r="E5" s="11">
        <f t="shared" ref="E5" si="0">355*D5</f>
        <v>3550</v>
      </c>
      <c r="F5" s="12">
        <f>F4</f>
        <v>25</v>
      </c>
      <c r="G5" s="13">
        <f>G4</f>
        <v>15</v>
      </c>
      <c r="H5" s="14">
        <f>C5/1000*E5*F5*G5</f>
        <v>119812.5</v>
      </c>
      <c r="I5" s="17">
        <f>(H4)-(H5)</f>
        <v>239625.00000000006</v>
      </c>
      <c r="J5" s="14">
        <v>80000</v>
      </c>
      <c r="K5" s="14">
        <f>G5*J5</f>
        <v>1200000</v>
      </c>
      <c r="L5" s="20">
        <f>K5-(K4)</f>
        <v>600000</v>
      </c>
      <c r="M5" s="25">
        <f>(K5-K4)/I5</f>
        <v>2.5039123630672919</v>
      </c>
    </row>
    <row r="6" spans="2:13">
      <c r="I6" s="18">
        <f>I5/(H4)</f>
        <v>0.66666666666666674</v>
      </c>
    </row>
    <row r="8" spans="2:13">
      <c r="I8" s="19"/>
      <c r="K8" s="19"/>
      <c r="L8" s="19"/>
      <c r="M8" s="19"/>
    </row>
    <row r="9" spans="2:13">
      <c r="I9" s="19"/>
      <c r="J9" s="19"/>
      <c r="K9" s="19"/>
      <c r="L9" s="19"/>
      <c r="M9" s="19"/>
    </row>
  </sheetData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MH vs LED</vt:lpstr>
      <vt:lpstr>'MH vs LED'!Nyomtatási_terület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2014-06-26T12:30:51Z</cp:lastPrinted>
  <dcterms:created xsi:type="dcterms:W3CDTF">2013-11-28T17:54:20Z</dcterms:created>
  <dcterms:modified xsi:type="dcterms:W3CDTF">2014-06-26T12:34:30Z</dcterms:modified>
</cp:coreProperties>
</file>